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80" windowHeight="4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<sst xmlns="http://schemas.openxmlformats.org/spreadsheetml/2006/main" count="14" uniqueCount="14">
  <si>
    <t>phase</t>
  </si>
  <si>
    <t>fwdpred</t>
  </si>
  <si>
    <t>bkpred</t>
  </si>
  <si>
    <t>fwd-bk</t>
  </si>
  <si>
    <t>ACCtime</t>
  </si>
  <si>
    <t>changing</t>
  </si>
  <si>
    <t>rotation</t>
  </si>
  <si>
    <t>Analysis of Feb26 PMTRAS accumulation time transition</t>
  </si>
  <si>
    <t>+-</t>
  </si>
  <si>
    <t>bk-phase</t>
  </si>
  <si>
    <t>fwd-phase</t>
  </si>
  <si>
    <t>Input data = 64-s average(degrees), starting about 1825ut.</t>
  </si>
  <si>
    <t>input</t>
  </si>
  <si>
    <t>Conclude 0.15 degree discontinuity.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</si>
</sst>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000000000"/>
    <numFmt numFmtId="168" formatCode="0.000000000000000"/>
    <numFmt numFmtId="169" formatCode="0.00000000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S4" sqref="S4"/>
    </sheetView>
  </sheetViews>
  <sheetFormatPr defaultColWidth="9.140625" defaultRowHeight="12.75"/>
  <cols>
    <col min="1" max="1" width="9.8515625" style="0" bestFit="1" customWidth="1"/>
    <col min="2" max="4" width="9.28125" style="0" bestFit="1" customWidth="1"/>
    <col min="5" max="5" width="12.00390625" style="0" customWidth="1"/>
    <col min="6" max="6" width="10.421875" style="0" bestFit="1" customWidth="1"/>
    <col min="7" max="7" width="11.57421875" style="0" bestFit="1" customWidth="1"/>
    <col min="8" max="8" width="10.57421875" style="0" customWidth="1"/>
    <col min="9" max="9" width="9.140625" style="0" customWidth="1"/>
    <col min="10" max="10" width="6.57421875" style="0" customWidth="1"/>
    <col min="13" max="13" width="11.57421875" style="0" bestFit="1" customWidth="1"/>
  </cols>
  <sheetData>
    <row r="1" spans="1:10" ht="2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</row>
    <row r="3" ht="12.75">
      <c r="A3" t="s">
        <v>11</v>
      </c>
    </row>
    <row r="5" spans="1:10" ht="12.75">
      <c r="A5" s="11" t="s">
        <v>12</v>
      </c>
      <c r="B5" s="12" t="s">
        <v>8</v>
      </c>
      <c r="C5" s="11" t="s">
        <v>4</v>
      </c>
      <c r="D5" s="11" t="s">
        <v>6</v>
      </c>
      <c r="E5" s="11" t="s">
        <v>0</v>
      </c>
      <c r="F5" s="11" t="s">
        <v>1</v>
      </c>
      <c r="G5" s="11" t="s">
        <v>2</v>
      </c>
      <c r="H5" s="11" t="s">
        <v>10</v>
      </c>
      <c r="I5" s="11" t="s">
        <v>9</v>
      </c>
      <c r="J5" s="11" t="s">
        <v>3</v>
      </c>
    </row>
    <row r="7" spans="1:9" ht="12.75">
      <c r="A7" s="1">
        <v>311.672</v>
      </c>
      <c r="B7" s="3">
        <f>B30*180/PI()</f>
        <v>0.005931889348768925</v>
      </c>
      <c r="C7" s="5">
        <v>4</v>
      </c>
      <c r="D7" s="8">
        <v>-1</v>
      </c>
      <c r="E7" s="3">
        <f>A7+360*D7</f>
        <v>-48.327999999999975</v>
      </c>
      <c r="G7" s="2">
        <f aca="true" t="shared" si="0" ref="G7:G18">2*E8-E9</f>
        <v>-48.219299999999976</v>
      </c>
      <c r="H7" s="2"/>
      <c r="I7" s="2">
        <f>G7-E7</f>
        <v>0.10869999999999891</v>
      </c>
    </row>
    <row r="8" spans="1:9" ht="12.75">
      <c r="A8" s="1">
        <v>205.048</v>
      </c>
      <c r="B8" s="3">
        <f>B31*180/PI()</f>
        <v>0.004010721754649616</v>
      </c>
      <c r="C8" s="5">
        <v>4</v>
      </c>
      <c r="D8" s="8">
        <v>0</v>
      </c>
      <c r="E8" s="3">
        <f aca="true" t="shared" si="1" ref="E8:E21">A8+360*D8</f>
        <v>205.048</v>
      </c>
      <c r="F8" s="3"/>
      <c r="G8" s="2">
        <f t="shared" si="0"/>
        <v>205.1525999999999</v>
      </c>
      <c r="H8" s="2"/>
      <c r="I8" s="2">
        <f aca="true" t="shared" si="2" ref="I8:I19">G8-E8</f>
        <v>0.10459999999989122</v>
      </c>
    </row>
    <row r="9" spans="1:10" ht="12.75">
      <c r="A9" s="7">
        <v>98.3153</v>
      </c>
      <c r="B9" s="3">
        <f>B32*180/PI()</f>
        <v>0.00601708817290488</v>
      </c>
      <c r="C9" s="5">
        <v>4</v>
      </c>
      <c r="D9" s="8">
        <v>1</v>
      </c>
      <c r="E9" s="3">
        <f t="shared" si="1"/>
        <v>458.3153</v>
      </c>
      <c r="F9" s="3">
        <f>2*E8-E7</f>
        <v>458.424</v>
      </c>
      <c r="G9" s="2">
        <f t="shared" si="0"/>
        <v>458.3990000000001</v>
      </c>
      <c r="H9" s="2">
        <f>F9-E9</f>
        <v>0.10869999999999891</v>
      </c>
      <c r="I9" s="2">
        <f t="shared" si="2"/>
        <v>0.08370000000013533</v>
      </c>
      <c r="J9" s="3">
        <f>F9-G9</f>
        <v>0.024999999999863576</v>
      </c>
    </row>
    <row r="10" spans="1:10" ht="12.75">
      <c r="A10" s="1">
        <v>351.478</v>
      </c>
      <c r="B10" s="3">
        <f>B33*180/PI()</f>
        <v>0.0067939616473227625</v>
      </c>
      <c r="C10" s="5">
        <v>4</v>
      </c>
      <c r="D10" s="8">
        <v>1</v>
      </c>
      <c r="E10" s="3">
        <f t="shared" si="1"/>
        <v>711.4780000000001</v>
      </c>
      <c r="F10" s="3">
        <f aca="true" t="shared" si="3" ref="F10:F21">2*E9-E8</f>
        <v>711.5826</v>
      </c>
      <c r="G10" s="2">
        <f t="shared" si="0"/>
        <v>711.547</v>
      </c>
      <c r="H10" s="2">
        <f aca="true" t="shared" si="4" ref="H10:H21">F10-E10</f>
        <v>0.10459999999989122</v>
      </c>
      <c r="I10" s="2">
        <f t="shared" si="2"/>
        <v>0.06899999999995998</v>
      </c>
      <c r="J10" s="3">
        <f aca="true" t="shared" si="5" ref="J10:J19">F10-G10</f>
        <v>0.03559999999993124</v>
      </c>
    </row>
    <row r="11" spans="1:10" ht="12.75">
      <c r="A11" s="1">
        <v>244.557</v>
      </c>
      <c r="B11" s="3">
        <f>B34*180/PI()</f>
        <v>0.007469822662459082</v>
      </c>
      <c r="C11" s="5">
        <v>4</v>
      </c>
      <c r="D11" s="8">
        <v>2</v>
      </c>
      <c r="E11" s="3">
        <f t="shared" si="1"/>
        <v>964.557</v>
      </c>
      <c r="F11" s="3">
        <f t="shared" si="3"/>
        <v>964.6407000000002</v>
      </c>
      <c r="G11" s="2">
        <f t="shared" si="0"/>
        <v>964.6196</v>
      </c>
      <c r="H11" s="2">
        <f t="shared" si="4"/>
        <v>0.08370000000013533</v>
      </c>
      <c r="I11" s="2">
        <f t="shared" si="2"/>
        <v>0.0625999999999749</v>
      </c>
      <c r="J11" s="3">
        <f t="shared" si="5"/>
        <v>0.021100000000160435</v>
      </c>
    </row>
    <row r="12" spans="1:10" ht="12.75">
      <c r="A12" s="1">
        <v>137.567</v>
      </c>
      <c r="B12" s="3">
        <f>B35*180/PI()</f>
        <v>0.0049743565519683435</v>
      </c>
      <c r="C12" s="5">
        <v>4</v>
      </c>
      <c r="D12" s="8">
        <v>3</v>
      </c>
      <c r="E12" s="3">
        <f t="shared" si="1"/>
        <v>1217.567</v>
      </c>
      <c r="F12" s="3">
        <f t="shared" si="3"/>
        <v>1217.636</v>
      </c>
      <c r="G12" s="2">
        <f t="shared" si="0"/>
        <v>1217.6598</v>
      </c>
      <c r="H12" s="2">
        <f t="shared" si="4"/>
        <v>0.06899999999995998</v>
      </c>
      <c r="I12" s="2">
        <f t="shared" si="2"/>
        <v>0.09279999999989741</v>
      </c>
      <c r="J12" s="3">
        <f t="shared" si="5"/>
        <v>-0.023799999999937427</v>
      </c>
    </row>
    <row r="13" spans="1:10" ht="12.75">
      <c r="A13" s="7">
        <v>30.5144</v>
      </c>
      <c r="B13" s="3">
        <f>B36*180/PI()</f>
        <v>0.006737009642486759</v>
      </c>
      <c r="C13" s="5">
        <v>4</v>
      </c>
      <c r="D13" s="8">
        <v>4</v>
      </c>
      <c r="E13" s="3">
        <f t="shared" si="1"/>
        <v>1470.5144</v>
      </c>
      <c r="F13" s="3">
        <f t="shared" si="3"/>
        <v>1470.577</v>
      </c>
      <c r="G13" s="2"/>
      <c r="H13" s="2">
        <f t="shared" si="4"/>
        <v>0.0625999999999749</v>
      </c>
      <c r="I13" s="2"/>
      <c r="J13" s="3"/>
    </row>
    <row r="14" spans="1:10" ht="13.5" thickBot="1">
      <c r="A14" s="1">
        <v>283.369</v>
      </c>
      <c r="B14" s="3">
        <f>B37*180/PI()</f>
        <v>0.005176599194493621</v>
      </c>
      <c r="C14" s="5">
        <v>4</v>
      </c>
      <c r="D14" s="8">
        <v>4</v>
      </c>
      <c r="E14" s="3">
        <f t="shared" si="1"/>
        <v>1723.3690000000001</v>
      </c>
      <c r="F14" s="3">
        <f t="shared" si="3"/>
        <v>1723.4618</v>
      </c>
      <c r="G14" s="2"/>
      <c r="H14" s="2">
        <f t="shared" si="4"/>
        <v>0.09279999999989741</v>
      </c>
      <c r="I14" s="2"/>
      <c r="J14" s="3"/>
    </row>
    <row r="15" spans="1:10" ht="13.5" thickBot="1">
      <c r="A15" s="1">
        <v>176.235</v>
      </c>
      <c r="B15" s="3">
        <f>B38*180/PI()</f>
        <v>0.023857275039893322</v>
      </c>
      <c r="C15" s="6" t="s">
        <v>5</v>
      </c>
      <c r="D15" s="8">
        <v>5</v>
      </c>
      <c r="E15" s="3">
        <f t="shared" si="1"/>
        <v>1976.2350000000001</v>
      </c>
      <c r="F15" s="3">
        <f t="shared" si="3"/>
        <v>1976.2236000000003</v>
      </c>
      <c r="G15" s="2">
        <f t="shared" si="0"/>
        <v>1976.3748</v>
      </c>
      <c r="H15" s="2"/>
      <c r="I15" s="2"/>
      <c r="J15" s="10">
        <f t="shared" si="5"/>
        <v>-0.15119999999978972</v>
      </c>
    </row>
    <row r="16" spans="1:10" ht="12.75">
      <c r="A16" s="7">
        <v>69.0899</v>
      </c>
      <c r="B16" s="3">
        <f>B39*180/PI()</f>
        <v>0.0028367312324265597</v>
      </c>
      <c r="C16" s="5">
        <v>2</v>
      </c>
      <c r="D16" s="8">
        <v>6</v>
      </c>
      <c r="E16" s="3">
        <f t="shared" si="1"/>
        <v>2229.0899</v>
      </c>
      <c r="F16" s="3"/>
      <c r="G16" s="2">
        <f t="shared" si="0"/>
        <v>2229.129</v>
      </c>
      <c r="H16" s="2"/>
      <c r="I16" s="2">
        <f t="shared" si="2"/>
        <v>0.039099999999962165</v>
      </c>
      <c r="J16" s="3"/>
    </row>
    <row r="17" spans="1:10" ht="12.75">
      <c r="A17" s="1">
        <v>321.805</v>
      </c>
      <c r="B17" s="3">
        <f>B40*180/PI()</f>
        <v>0.003016198802595388</v>
      </c>
      <c r="C17" s="5">
        <v>2</v>
      </c>
      <c r="D17" s="8">
        <v>6</v>
      </c>
      <c r="E17" s="3">
        <f t="shared" si="1"/>
        <v>2481.805</v>
      </c>
      <c r="F17" s="3"/>
      <c r="G17" s="2">
        <f t="shared" si="0"/>
        <v>2481.8639999999996</v>
      </c>
      <c r="H17" s="2"/>
      <c r="I17" s="2">
        <f t="shared" si="2"/>
        <v>0.058999999999741704</v>
      </c>
      <c r="J17" s="3"/>
    </row>
    <row r="18" spans="1:10" ht="12.75">
      <c r="A18" s="1">
        <v>214.481</v>
      </c>
      <c r="B18" s="3">
        <f>B41*180/PI()</f>
        <v>0.0034497158591252223</v>
      </c>
      <c r="C18" s="5">
        <v>2</v>
      </c>
      <c r="D18" s="8">
        <v>7</v>
      </c>
      <c r="E18" s="3">
        <f t="shared" si="1"/>
        <v>2734.4809999999998</v>
      </c>
      <c r="F18" s="3">
        <f t="shared" si="3"/>
        <v>2734.5200999999997</v>
      </c>
      <c r="G18" s="2">
        <f t="shared" si="0"/>
        <v>2734.522</v>
      </c>
      <c r="H18" s="2">
        <f t="shared" si="4"/>
        <v>0.039099999999962165</v>
      </c>
      <c r="I18" s="2">
        <f t="shared" si="2"/>
        <v>0.04100000000016735</v>
      </c>
      <c r="J18" s="3">
        <f t="shared" si="5"/>
        <v>-0.001900000000205182</v>
      </c>
    </row>
    <row r="19" spans="1:10" ht="12.75">
      <c r="A19" s="1">
        <v>107.098</v>
      </c>
      <c r="B19" s="3">
        <f>B42*180/PI()</f>
        <v>0.003523489904826267</v>
      </c>
      <c r="C19" s="5">
        <v>2</v>
      </c>
      <c r="D19" s="8">
        <v>8</v>
      </c>
      <c r="E19" s="3">
        <f t="shared" si="1"/>
        <v>2987.098</v>
      </c>
      <c r="F19" s="3">
        <f t="shared" si="3"/>
        <v>2987.1569999999997</v>
      </c>
      <c r="G19" s="2">
        <f>2*E20-E21</f>
        <v>2987.147</v>
      </c>
      <c r="H19" s="2">
        <f t="shared" si="4"/>
        <v>0.058999999999741704</v>
      </c>
      <c r="I19" s="2">
        <f t="shared" si="2"/>
        <v>0.04899999999997817</v>
      </c>
      <c r="J19" s="3">
        <f t="shared" si="5"/>
        <v>0.009999999999763531</v>
      </c>
    </row>
    <row r="20" spans="1:10" ht="12.75">
      <c r="A20" s="1">
        <v>359.674</v>
      </c>
      <c r="B20" s="3">
        <f>B43*180/PI()</f>
        <v>0.00291915694083408</v>
      </c>
      <c r="C20" s="5">
        <v>2</v>
      </c>
      <c r="D20" s="8">
        <v>8</v>
      </c>
      <c r="E20" s="3">
        <f t="shared" si="1"/>
        <v>3239.674</v>
      </c>
      <c r="F20" s="3">
        <f t="shared" si="3"/>
        <v>3239.715</v>
      </c>
      <c r="H20" s="2">
        <f t="shared" si="4"/>
        <v>0.04100000000016735</v>
      </c>
      <c r="J20" s="3"/>
    </row>
    <row r="21" spans="1:8" ht="12.75">
      <c r="A21" s="1">
        <v>252.201</v>
      </c>
      <c r="B21" s="3">
        <f>B44*180/PI()</f>
        <v>0.003720008698978188</v>
      </c>
      <c r="C21" s="5">
        <v>2</v>
      </c>
      <c r="D21" s="8">
        <v>9</v>
      </c>
      <c r="E21" s="3">
        <f t="shared" si="1"/>
        <v>3492.201</v>
      </c>
      <c r="F21" s="3">
        <f t="shared" si="3"/>
        <v>3492.25</v>
      </c>
      <c r="H21" s="2">
        <f t="shared" si="4"/>
        <v>0.04899999999997817</v>
      </c>
    </row>
    <row r="22" ht="12.75">
      <c r="E22" s="3"/>
    </row>
    <row r="23" ht="12.75">
      <c r="A23" t="s">
        <v>13</v>
      </c>
    </row>
    <row r="30" ht="12.75">
      <c r="B30" s="4">
        <v>0.000103531</v>
      </c>
    </row>
    <row r="31" ht="12.75">
      <c r="B31" s="4">
        <v>7.00003E-05</v>
      </c>
    </row>
    <row r="32" ht="12.75">
      <c r="B32" s="4">
        <v>0.000105018</v>
      </c>
    </row>
    <row r="33" ht="12.75">
      <c r="B33" s="4">
        <v>0.000118577</v>
      </c>
    </row>
    <row r="34" ht="12.75">
      <c r="B34" s="4">
        <v>0.000130373</v>
      </c>
    </row>
    <row r="35" ht="12.75">
      <c r="B35" s="4">
        <v>8.68189E-05</v>
      </c>
    </row>
    <row r="36" ht="12.75">
      <c r="B36" s="4">
        <v>0.000117583</v>
      </c>
    </row>
    <row r="37" ht="12.75">
      <c r="B37" s="4">
        <v>9.03487E-05</v>
      </c>
    </row>
    <row r="38" ht="12.75">
      <c r="B38" s="4">
        <v>0.000416388</v>
      </c>
    </row>
    <row r="39" ht="12.75">
      <c r="B39" s="4">
        <v>4.95103E-05</v>
      </c>
    </row>
    <row r="40" spans="2:13" ht="12.75">
      <c r="B40" s="4">
        <v>5.26426E-05</v>
      </c>
      <c r="M40" s="4"/>
    </row>
    <row r="41" ht="12.75">
      <c r="B41" s="4">
        <v>6.02089E-05</v>
      </c>
    </row>
    <row r="42" ht="12.75">
      <c r="B42" s="4">
        <v>6.14965E-05</v>
      </c>
    </row>
    <row r="43" ht="12.75">
      <c r="B43" s="4">
        <v>5.09489E-05</v>
      </c>
    </row>
    <row r="44" ht="12.75">
      <c r="B44" s="4">
        <v>6.49264E-05</v>
      </c>
    </row>
  </sheetData>
  <mergeCells count="1">
    <mergeCell ref="A1:J1"/>
  </mergeCells>
  <printOptions/>
  <pageMargins left="0.75" right="0.75" top="1" bottom="1" header="0.5" footer="0.5"/>
  <pageSetup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Hurford (SSL/UCB)</dc:creator>
  <cp:keywords/>
  <dc:description/>
  <cp:lastModifiedBy>Gordon Hurford (SSL/UCB)</cp:lastModifiedBy>
  <cp:lastPrinted>2003-01-15T17:24:00Z</cp:lastPrinted>
  <dcterms:created xsi:type="dcterms:W3CDTF">2003-01-15T16:35:03Z</dcterms:created>
  <dcterms:modified xsi:type="dcterms:W3CDTF">2003-01-15T18:26:42Z</dcterms:modified>
  <cp:category/>
  <cp:version/>
  <cp:contentType/>
  <cp:contentStatus/>
</cp:coreProperties>
</file>